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440" windowHeight="985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Foglio1!$A$7:$AN$15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0" i="1" l="1"/>
  <c r="R10" i="1"/>
  <c r="P10" i="1"/>
  <c r="F10" i="1"/>
  <c r="X10" i="1" l="1"/>
  <c r="AM10" i="1" s="1"/>
  <c r="AG7" i="1" l="1"/>
  <c r="AG9" i="1"/>
  <c r="AG8" i="1"/>
  <c r="AG12" i="1"/>
  <c r="AG15" i="1"/>
  <c r="AG11" i="1"/>
  <c r="AG14" i="1"/>
  <c r="AG16" i="1"/>
  <c r="AG13" i="1"/>
  <c r="AG17" i="1"/>
  <c r="R7" i="1"/>
  <c r="R9" i="1"/>
  <c r="R8" i="1"/>
  <c r="R12" i="1"/>
  <c r="R15" i="1"/>
  <c r="R11" i="1"/>
  <c r="R14" i="1"/>
  <c r="R16" i="1"/>
  <c r="R13" i="1"/>
  <c r="R17" i="1"/>
  <c r="P7" i="1"/>
  <c r="P9" i="1"/>
  <c r="P8" i="1"/>
  <c r="P12" i="1"/>
  <c r="P15" i="1"/>
  <c r="P11" i="1"/>
  <c r="P14" i="1"/>
  <c r="P16" i="1"/>
  <c r="P13" i="1"/>
  <c r="P17" i="1"/>
  <c r="F7" i="1"/>
  <c r="F9" i="1"/>
  <c r="F8" i="1"/>
  <c r="F12" i="1"/>
  <c r="F15" i="1"/>
  <c r="F11" i="1"/>
  <c r="F14" i="1"/>
  <c r="F16" i="1"/>
  <c r="F13" i="1"/>
  <c r="F17" i="1"/>
  <c r="X12" i="1" l="1"/>
  <c r="AM12" i="1" s="1"/>
  <c r="X13" i="1"/>
  <c r="AM13" i="1" s="1"/>
  <c r="X16" i="1"/>
  <c r="AM16" i="1" s="1"/>
  <c r="X17" i="1"/>
  <c r="AM17" i="1" s="1"/>
  <c r="X14" i="1"/>
  <c r="AM14" i="1" s="1"/>
  <c r="X11" i="1"/>
  <c r="AM11" i="1" s="1"/>
  <c r="X7" i="1"/>
  <c r="AM7" i="1" s="1"/>
  <c r="X15" i="1"/>
  <c r="AM15" i="1" s="1"/>
  <c r="X8" i="1"/>
  <c r="AM8" i="1" s="1"/>
  <c r="X9" i="1"/>
  <c r="AM9" i="1" s="1"/>
</calcChain>
</file>

<file path=xl/sharedStrings.xml><?xml version="1.0" encoding="utf-8"?>
<sst xmlns="http://schemas.openxmlformats.org/spreadsheetml/2006/main" count="130" uniqueCount="97">
  <si>
    <t xml:space="preserve">GRADUATORIA </t>
  </si>
  <si>
    <t xml:space="preserve">               I -  A  N  Z  I  A  N  I  T  A'    D I     S   E   R   V  I  Z  I  O</t>
  </si>
  <si>
    <t>II - ESIGENZE DI FAMIGLIA</t>
  </si>
  <si>
    <t xml:space="preserve">  III - TIT. GENERALI</t>
  </si>
  <si>
    <t xml:space="preserve">A </t>
  </si>
  <si>
    <t xml:space="preserve">     A1</t>
  </si>
  <si>
    <t>B</t>
  </si>
  <si>
    <t>B1</t>
  </si>
  <si>
    <t>C</t>
  </si>
  <si>
    <t xml:space="preserve">  </t>
  </si>
  <si>
    <t>D</t>
  </si>
  <si>
    <t>E</t>
  </si>
  <si>
    <t xml:space="preserve">     D</t>
  </si>
  <si>
    <t xml:space="preserve">   A</t>
  </si>
  <si>
    <t xml:space="preserve">  B</t>
  </si>
  <si>
    <t xml:space="preserve">  C</t>
  </si>
  <si>
    <t xml:space="preserve">  D</t>
  </si>
  <si>
    <t xml:space="preserve">   B</t>
  </si>
  <si>
    <t>Ruolo</t>
  </si>
  <si>
    <t xml:space="preserve"> Ruolo p.i.</t>
  </si>
  <si>
    <t xml:space="preserve">  Pre-ruolo</t>
  </si>
  <si>
    <t xml:space="preserve"> Pre-ruolo p.i.</t>
  </si>
  <si>
    <t>Ruolo PA-EL</t>
  </si>
  <si>
    <r>
      <t>Continuità scuola</t>
    </r>
    <r>
      <rPr>
        <sz val="8"/>
        <color indexed="10"/>
        <rFont val="Arial"/>
        <family val="2"/>
      </rPr>
      <t>***</t>
    </r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</si>
  <si>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</si>
  <si>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</si>
  <si>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</si>
  <si>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</si>
  <si>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</si>
  <si>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</si>
  <si>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mesi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</si>
  <si>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</si>
  <si>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</si>
  <si>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Inserire mesi non di ruolo</t>
    </r>
    <r>
      <rPr>
        <sz val="8"/>
        <color indexed="10"/>
        <rFont val="Arial"/>
        <family val="2"/>
      </rPr>
      <t>*</t>
    </r>
  </si>
  <si>
    <r>
      <t>Pre-ruolo (ricon. 4 anni interi+ 2/3)</t>
    </r>
    <r>
      <rPr>
        <sz val="9"/>
        <color indexed="10"/>
        <rFont val="Arial"/>
        <family val="2"/>
      </rPr>
      <t>**</t>
    </r>
  </si>
  <si>
    <r>
      <t xml:space="preserve">Inserire mesi p.r. picc.isole </t>
    </r>
    <r>
      <rPr>
        <sz val="8"/>
        <color indexed="10"/>
        <rFont val="Arial"/>
        <family val="2"/>
      </rPr>
      <t>*</t>
    </r>
  </si>
  <si>
    <r>
      <t>Pre-ruolo su picc. isole              (ricon. 4 anni int.+ 2/3)</t>
    </r>
    <r>
      <rPr>
        <sz val="9"/>
        <color indexed="10"/>
        <rFont val="Arial"/>
        <family val="2"/>
      </rPr>
      <t>**</t>
    </r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</si>
  <si>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</si>
  <si>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 P.A - E.L.</t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</si>
  <si>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</si>
  <si>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</si>
  <si>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</si>
  <si>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</si>
  <si>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</si>
  <si>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</si>
  <si>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</si>
  <si>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</si>
  <si>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</si>
  <si>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</si>
  <si>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</si>
  <si>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</si>
  <si>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</si>
  <si>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</si>
  <si>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Concorso per esami r. app.</t>
  </si>
  <si>
    <t>Concorso per esami liv.sup.</t>
  </si>
  <si>
    <t>TOTALE PUNTI TITOLI GEN.</t>
  </si>
  <si>
    <t>TOTALE</t>
  </si>
  <si>
    <t>NOTE</t>
  </si>
  <si>
    <t>x 2</t>
  </si>
  <si>
    <t>**</t>
  </si>
  <si>
    <t xml:space="preserve">x 1 </t>
  </si>
  <si>
    <t xml:space="preserve">x 8 </t>
  </si>
  <si>
    <t xml:space="preserve">x 12 </t>
  </si>
  <si>
    <t xml:space="preserve">x 4 </t>
  </si>
  <si>
    <t>+40</t>
  </si>
  <si>
    <t>+24</t>
  </si>
  <si>
    <t>x 16</t>
  </si>
  <si>
    <t>+12</t>
  </si>
  <si>
    <t xml:space="preserve">+12 </t>
  </si>
  <si>
    <t>SI</t>
  </si>
  <si>
    <t>DIPALMA</t>
  </si>
  <si>
    <t>ANNA CHIARA</t>
  </si>
  <si>
    <t>NO</t>
  </si>
  <si>
    <t>FUCCI</t>
  </si>
  <si>
    <t>MIRELLA</t>
  </si>
  <si>
    <t>CICIRIELLO</t>
  </si>
  <si>
    <t>MARIA</t>
  </si>
  <si>
    <t>ABRUZZESE</t>
  </si>
  <si>
    <t>LUCIA</t>
  </si>
  <si>
    <t>TURSI</t>
  </si>
  <si>
    <t>NICOLA</t>
  </si>
  <si>
    <t>PORRO</t>
  </si>
  <si>
    <t>ANNAMARIA</t>
  </si>
  <si>
    <t>CAPURSO</t>
  </si>
  <si>
    <t>FRANCESCO</t>
  </si>
  <si>
    <t>SCIASCIA</t>
  </si>
  <si>
    <t>GIUSEPPE</t>
  </si>
  <si>
    <t xml:space="preserve">DI BARI </t>
  </si>
  <si>
    <t>MARIASTELLA</t>
  </si>
  <si>
    <t>FORTUNATO</t>
  </si>
  <si>
    <t xml:space="preserve">CATALANO </t>
  </si>
  <si>
    <t>FRANCA</t>
  </si>
  <si>
    <t>IL DIRIGENTE SCOLASTICO</t>
  </si>
  <si>
    <t>(Prof. Carlo Zingarelli)</t>
  </si>
  <si>
    <t xml:space="preserve">(Firma autografa sostituita a mezzo stampa ai sensi
dell’articolo 3, comma 2, del D.lgs n.39 del 1993)
</t>
  </si>
  <si>
    <t>DEFINITIVA</t>
  </si>
  <si>
    <t xml:space="preserve">   8°  CIRCOLO DI ANDRIA - GRADUATORIA DEFINITIVA  di Circolo per l'individuazione del Personale ATA (Collaboratore Scolastico) eventuale soprannumerario per l'a.s.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</si>
</sst>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11"/>
      <name val="Times New Roman"/>
      <family val="1"/>
    </font>
    <font>
      <sz val="7.5"/>
      <color indexed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/>
    <xf numFmtId="0" fontId="2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1" fillId="0" borderId="0" xfId="1" applyProtection="1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1" xfId="1" applyBorder="1" applyProtection="1"/>
    <xf numFmtId="0" fontId="1" fillId="0" borderId="0" xfId="1" applyBorder="1" applyProtection="1">
      <protection locked="0"/>
    </xf>
    <xf numFmtId="0" fontId="10" fillId="0" borderId="0" xfId="1" applyFont="1" applyProtection="1">
      <protection locked="0"/>
    </xf>
    <xf numFmtId="0" fontId="1" fillId="0" borderId="2" xfId="1" applyBorder="1" applyProtection="1"/>
    <xf numFmtId="0" fontId="1" fillId="0" borderId="3" xfId="1" applyBorder="1" applyProtection="1"/>
    <xf numFmtId="0" fontId="1" fillId="0" borderId="4" xfId="1" applyBorder="1" applyProtection="1"/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"/>
    </xf>
    <xf numFmtId="0" fontId="1" fillId="0" borderId="0" xfId="1" applyBorder="1" applyProtection="1"/>
    <xf numFmtId="0" fontId="12" fillId="0" borderId="0" xfId="1" applyFont="1" applyProtection="1">
      <protection locked="0"/>
    </xf>
    <xf numFmtId="0" fontId="12" fillId="0" borderId="0" xfId="1" applyFont="1" applyBorder="1" applyProtection="1"/>
    <xf numFmtId="0" fontId="12" fillId="0" borderId="2" xfId="1" applyFont="1" applyBorder="1" applyProtection="1"/>
    <xf numFmtId="0" fontId="12" fillId="0" borderId="3" xfId="1" applyFont="1" applyBorder="1" applyProtection="1"/>
    <xf numFmtId="0" fontId="14" fillId="0" borderId="3" xfId="1" applyFont="1" applyBorder="1" applyAlignment="1" applyProtection="1">
      <alignment textRotation="90" wrapText="1"/>
    </xf>
    <xf numFmtId="0" fontId="14" fillId="0" borderId="5" xfId="1" applyFont="1" applyBorder="1" applyAlignment="1" applyProtection="1">
      <alignment horizontal="right" vertical="justify" textRotation="90" wrapText="1"/>
    </xf>
    <xf numFmtId="0" fontId="15" fillId="0" borderId="5" xfId="1" applyFont="1" applyBorder="1" applyAlignment="1" applyProtection="1">
      <alignment horizontal="left" vertical="center" textRotation="90" wrapText="1"/>
    </xf>
    <xf numFmtId="0" fontId="14" fillId="0" borderId="5" xfId="1" applyFont="1" applyBorder="1" applyAlignment="1" applyProtection="1">
      <alignment textRotation="90" wrapText="1"/>
    </xf>
    <xf numFmtId="0" fontId="12" fillId="0" borderId="6" xfId="1" applyFont="1" applyFill="1" applyBorder="1" applyAlignment="1" applyProtection="1">
      <alignment horizontal="center"/>
    </xf>
    <xf numFmtId="0" fontId="12" fillId="0" borderId="7" xfId="1" applyFont="1" applyFill="1" applyBorder="1" applyProtection="1">
      <protection locked="0"/>
    </xf>
    <xf numFmtId="0" fontId="12" fillId="0" borderId="5" xfId="1" applyFont="1" applyFill="1" applyBorder="1" applyProtection="1">
      <protection locked="0"/>
    </xf>
    <xf numFmtId="0" fontId="12" fillId="0" borderId="5" xfId="1" applyFont="1" applyBorder="1" applyProtection="1">
      <protection locked="0"/>
    </xf>
    <xf numFmtId="0" fontId="12" fillId="0" borderId="0" xfId="1" applyFont="1" applyFill="1" applyBorder="1"/>
    <xf numFmtId="0" fontId="12" fillId="0" borderId="0" xfId="1" applyFont="1" applyFill="1" applyBorder="1" applyProtection="1">
      <protection locked="0"/>
    </xf>
    <xf numFmtId="0" fontId="12" fillId="0" borderId="0" xfId="1" applyFont="1" applyFill="1" applyBorder="1" applyProtection="1"/>
    <xf numFmtId="0" fontId="17" fillId="0" borderId="1" xfId="1" applyFont="1" applyBorder="1" applyAlignment="1" applyProtection="1">
      <alignment horizontal="left"/>
    </xf>
    <xf numFmtId="0" fontId="12" fillId="3" borderId="3" xfId="1" applyFont="1" applyFill="1" applyBorder="1" applyAlignment="1" applyProtection="1">
      <alignment textRotation="90" wrapText="1"/>
    </xf>
    <xf numFmtId="0" fontId="14" fillId="0" borderId="8" xfId="1" applyFont="1" applyBorder="1" applyAlignment="1" applyProtection="1">
      <alignment horizontal="right" vertical="justify" textRotation="90" wrapText="1"/>
    </xf>
    <xf numFmtId="0" fontId="12" fillId="3" borderId="9" xfId="1" applyFont="1" applyFill="1" applyBorder="1" applyAlignment="1" applyProtection="1">
      <alignment horizontal="center"/>
      <protection locked="0"/>
    </xf>
    <xf numFmtId="0" fontId="12" fillId="3" borderId="5" xfId="1" applyFont="1" applyFill="1" applyBorder="1" applyAlignment="1" applyProtection="1">
      <alignment horizontal="center"/>
      <protection locked="0"/>
    </xf>
    <xf numFmtId="0" fontId="5" fillId="2" borderId="10" xfId="1" applyFont="1" applyFill="1" applyBorder="1" applyProtection="1"/>
    <xf numFmtId="0" fontId="7" fillId="2" borderId="1" xfId="1" applyFont="1" applyFill="1" applyBorder="1" applyProtection="1"/>
    <xf numFmtId="0" fontId="1" fillId="2" borderId="1" xfId="1" applyFill="1" applyBorder="1" applyProtection="1"/>
    <xf numFmtId="0" fontId="9" fillId="2" borderId="1" xfId="1" applyFont="1" applyFill="1" applyBorder="1" applyProtection="1"/>
    <xf numFmtId="0" fontId="11" fillId="2" borderId="11" xfId="1" applyFont="1" applyFill="1" applyBorder="1" applyProtection="1"/>
    <xf numFmtId="0" fontId="1" fillId="2" borderId="2" xfId="1" applyFill="1" applyBorder="1" applyProtection="1"/>
    <xf numFmtId="0" fontId="1" fillId="2" borderId="12" xfId="1" applyFill="1" applyBorder="1" applyProtection="1"/>
    <xf numFmtId="0" fontId="1" fillId="2" borderId="11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2" fillId="2" borderId="0" xfId="1" applyFont="1" applyFill="1" applyBorder="1" applyProtection="1"/>
    <xf numFmtId="0" fontId="12" fillId="2" borderId="13" xfId="1" applyFont="1" applyFill="1" applyBorder="1" applyProtection="1"/>
    <xf numFmtId="0" fontId="12" fillId="3" borderId="5" xfId="1" applyFont="1" applyFill="1" applyBorder="1" applyAlignment="1" applyProtection="1">
      <alignment horizontal="right" vertical="justify" textRotation="90" wrapText="1"/>
    </xf>
    <xf numFmtId="0" fontId="12" fillId="3" borderId="2" xfId="1" applyFont="1" applyFill="1" applyBorder="1" applyAlignment="1" applyProtection="1">
      <alignment textRotation="90" wrapText="1"/>
    </xf>
    <xf numFmtId="0" fontId="12" fillId="3" borderId="9" xfId="1" applyFont="1" applyFill="1" applyBorder="1" applyAlignment="1" applyProtection="1">
      <alignment textRotation="90" wrapText="1"/>
    </xf>
    <xf numFmtId="0" fontId="12" fillId="3" borderId="5" xfId="1" applyFont="1" applyFill="1" applyBorder="1" applyAlignment="1" applyProtection="1">
      <alignment textRotation="90" wrapText="1"/>
    </xf>
    <xf numFmtId="0" fontId="12" fillId="0" borderId="14" xfId="1" applyFont="1" applyBorder="1" applyAlignment="1" applyProtection="1">
      <alignment horizontal="center"/>
    </xf>
    <xf numFmtId="0" fontId="12" fillId="0" borderId="16" xfId="1" applyFont="1" applyFill="1" applyBorder="1" applyAlignment="1" applyProtection="1">
      <alignment horizontal="center"/>
    </xf>
    <xf numFmtId="0" fontId="14" fillId="0" borderId="17" xfId="1" applyFont="1" applyBorder="1" applyAlignment="1" applyProtection="1">
      <alignment textRotation="90" wrapText="1"/>
    </xf>
    <xf numFmtId="0" fontId="20" fillId="2" borderId="1" xfId="1" applyFont="1" applyFill="1" applyBorder="1" applyProtection="1"/>
    <xf numFmtId="0" fontId="21" fillId="0" borderId="1" xfId="1" applyFont="1" applyBorder="1" applyProtection="1"/>
    <xf numFmtId="0" fontId="1" fillId="4" borderId="18" xfId="1" applyFill="1" applyBorder="1" applyProtection="1"/>
    <xf numFmtId="0" fontId="1" fillId="4" borderId="19" xfId="1" applyFill="1" applyBorder="1" applyProtection="1"/>
    <xf numFmtId="0" fontId="12" fillId="4" borderId="19" xfId="1" applyFont="1" applyFill="1" applyBorder="1" applyProtection="1"/>
    <xf numFmtId="0" fontId="14" fillId="4" borderId="19" xfId="1" applyFont="1" applyFill="1" applyBorder="1" applyAlignment="1" applyProtection="1">
      <alignment textRotation="90" wrapText="1"/>
    </xf>
    <xf numFmtId="0" fontId="1" fillId="0" borderId="20" xfId="1" applyBorder="1" applyAlignment="1" applyProtection="1">
      <alignment horizontal="center"/>
    </xf>
    <xf numFmtId="0" fontId="14" fillId="4" borderId="21" xfId="1" applyFont="1" applyFill="1" applyBorder="1" applyAlignment="1" applyProtection="1">
      <alignment textRotation="90" wrapText="1"/>
    </xf>
    <xf numFmtId="0" fontId="1" fillId="0" borderId="22" xfId="1" applyBorder="1" applyProtection="1"/>
    <xf numFmtId="0" fontId="7" fillId="0" borderId="23" xfId="1" applyFont="1" applyFill="1" applyBorder="1" applyAlignment="1" applyProtection="1">
      <alignment textRotation="90"/>
    </xf>
    <xf numFmtId="0" fontId="12" fillId="0" borderId="17" xfId="1" applyFont="1" applyBorder="1" applyAlignment="1" applyProtection="1">
      <alignment horizontal="center"/>
      <protection locked="0"/>
    </xf>
    <xf numFmtId="0" fontId="1" fillId="2" borderId="4" xfId="1" applyFill="1" applyBorder="1" applyAlignment="1" applyProtection="1">
      <alignment horizontal="center"/>
    </xf>
    <xf numFmtId="0" fontId="13" fillId="0" borderId="3" xfId="1" applyFont="1" applyBorder="1" applyAlignment="1" applyProtection="1">
      <alignment horizontal="centerContinuous" vertical="center" wrapText="1"/>
    </xf>
    <xf numFmtId="0" fontId="25" fillId="0" borderId="26" xfId="1" applyFont="1" applyBorder="1" applyAlignment="1" applyProtection="1">
      <alignment textRotation="90" wrapText="1"/>
    </xf>
    <xf numFmtId="0" fontId="22" fillId="0" borderId="25" xfId="1" applyFont="1" applyBorder="1" applyAlignment="1" applyProtection="1">
      <alignment horizontal="centerContinuous" vertical="center" wrapText="1"/>
    </xf>
    <xf numFmtId="0" fontId="12" fillId="0" borderId="13" xfId="1" applyFont="1" applyBorder="1" applyAlignment="1" applyProtection="1">
      <alignment horizontal="centerContinuous" vertical="center"/>
    </xf>
    <xf numFmtId="0" fontId="12" fillId="0" borderId="3" xfId="1" applyFont="1" applyBorder="1" applyAlignment="1" applyProtection="1">
      <alignment horizontal="centerContinuous" vertical="center"/>
    </xf>
    <xf numFmtId="0" fontId="12" fillId="2" borderId="17" xfId="1" applyFont="1" applyFill="1" applyBorder="1" applyAlignment="1" applyProtection="1">
      <alignment horizontal="centerContinuous" vertical="center"/>
    </xf>
    <xf numFmtId="0" fontId="22" fillId="2" borderId="17" xfId="1" applyFont="1" applyFill="1" applyBorder="1" applyAlignment="1" applyProtection="1">
      <alignment horizontal="centerContinuous" vertical="center"/>
    </xf>
    <xf numFmtId="0" fontId="12" fillId="0" borderId="2" xfId="1" applyFont="1" applyBorder="1" applyAlignment="1" applyProtection="1">
      <alignment horizontal="centerContinuous" vertical="center"/>
    </xf>
    <xf numFmtId="0" fontId="12" fillId="2" borderId="2" xfId="1" applyFont="1" applyFill="1" applyBorder="1" applyAlignment="1" applyProtection="1">
      <alignment horizontal="centerContinuous" vertical="center"/>
    </xf>
    <xf numFmtId="49" fontId="12" fillId="0" borderId="27" xfId="1" applyNumberFormat="1" applyFont="1" applyFill="1" applyBorder="1" applyAlignment="1" applyProtection="1">
      <alignment horizontal="center"/>
    </xf>
    <xf numFmtId="49" fontId="12" fillId="3" borderId="28" xfId="1" applyNumberFormat="1" applyFont="1" applyFill="1" applyBorder="1" applyProtection="1"/>
    <xf numFmtId="49" fontId="12" fillId="0" borderId="29" xfId="1" applyNumberFormat="1" applyFont="1" applyFill="1" applyBorder="1" applyAlignment="1" applyProtection="1">
      <alignment horizontal="center"/>
    </xf>
    <xf numFmtId="49" fontId="12" fillId="3" borderId="29" xfId="1" applyNumberFormat="1" applyFont="1" applyFill="1" applyBorder="1" applyAlignment="1" applyProtection="1">
      <alignment horizontal="center"/>
    </xf>
    <xf numFmtId="49" fontId="12" fillId="3" borderId="6" xfId="1" applyNumberFormat="1" applyFont="1" applyFill="1" applyBorder="1" applyAlignment="1" applyProtection="1">
      <alignment horizontal="center"/>
    </xf>
    <xf numFmtId="49" fontId="23" fillId="0" borderId="6" xfId="1" applyNumberFormat="1" applyFont="1" applyFill="1" applyBorder="1" applyAlignment="1" applyProtection="1">
      <alignment horizontal="center"/>
    </xf>
    <xf numFmtId="49" fontId="12" fillId="0" borderId="6" xfId="1" applyNumberFormat="1" applyFont="1" applyFill="1" applyBorder="1" applyAlignment="1" applyProtection="1">
      <alignment horizontal="center"/>
    </xf>
    <xf numFmtId="49" fontId="12" fillId="0" borderId="30" xfId="1" applyNumberFormat="1" applyFont="1" applyFill="1" applyBorder="1" applyAlignment="1" applyProtection="1">
      <alignment horizontal="center"/>
    </xf>
    <xf numFmtId="49" fontId="12" fillId="4" borderId="31" xfId="1" applyNumberFormat="1" applyFont="1" applyFill="1" applyBorder="1" applyAlignment="1" applyProtection="1">
      <alignment horizontal="center"/>
    </xf>
    <xf numFmtId="49" fontId="12" fillId="3" borderId="28" xfId="1" applyNumberFormat="1" applyFont="1" applyFill="1" applyBorder="1" applyAlignment="1" applyProtection="1">
      <alignment horizontal="center"/>
    </xf>
    <xf numFmtId="49" fontId="12" fillId="3" borderId="30" xfId="1" applyNumberFormat="1" applyFont="1" applyFill="1" applyBorder="1" applyAlignment="1" applyProtection="1">
      <alignment horizontal="center"/>
    </xf>
    <xf numFmtId="49" fontId="12" fillId="0" borderId="32" xfId="1" applyNumberFormat="1" applyFont="1" applyFill="1" applyBorder="1" applyAlignment="1" applyProtection="1">
      <alignment horizontal="center"/>
    </xf>
    <xf numFmtId="49" fontId="16" fillId="0" borderId="33" xfId="1" applyNumberFormat="1" applyFont="1" applyFill="1" applyBorder="1" applyAlignment="1" applyProtection="1">
      <protection locked="0"/>
    </xf>
    <xf numFmtId="0" fontId="8" fillId="0" borderId="34" xfId="1" applyFont="1" applyFill="1" applyBorder="1" applyAlignment="1" applyProtection="1">
      <alignment horizontal="center"/>
      <protection locked="0"/>
    </xf>
    <xf numFmtId="0" fontId="1" fillId="0" borderId="35" xfId="1" applyBorder="1" applyProtection="1"/>
    <xf numFmtId="0" fontId="1" fillId="0" borderId="35" xfId="1" applyBorder="1" applyAlignment="1" applyProtection="1">
      <alignment horizontal="center"/>
    </xf>
    <xf numFmtId="0" fontId="12" fillId="2" borderId="17" xfId="1" applyFont="1" applyFill="1" applyBorder="1" applyAlignment="1" applyProtection="1">
      <alignment horizontal="left" vertical="center"/>
    </xf>
    <xf numFmtId="0" fontId="22" fillId="0" borderId="0" xfId="1" applyFont="1" applyBorder="1" applyAlignment="1" applyProtection="1">
      <alignment horizontal="centerContinuous" vertical="center"/>
    </xf>
    <xf numFmtId="0" fontId="22" fillId="2" borderId="17" xfId="1" applyFont="1" applyFill="1" applyBorder="1" applyAlignment="1" applyProtection="1">
      <alignment horizontal="left" vertical="center"/>
    </xf>
    <xf numFmtId="0" fontId="1" fillId="0" borderId="20" xfId="1" applyBorder="1" applyProtection="1"/>
    <xf numFmtId="0" fontId="22" fillId="0" borderId="3" xfId="1" applyFont="1" applyBorder="1" applyAlignment="1" applyProtection="1">
      <alignment horizontal="centerContinuous" vertical="center"/>
    </xf>
    <xf numFmtId="0" fontId="22" fillId="0" borderId="17" xfId="1" applyFont="1" applyBorder="1" applyAlignment="1" applyProtection="1">
      <alignment horizontal="centerContinuous" vertical="center"/>
    </xf>
    <xf numFmtId="0" fontId="1" fillId="0" borderId="4" xfId="1" applyBorder="1" applyAlignment="1" applyProtection="1">
      <alignment horizontal="left"/>
    </xf>
    <xf numFmtId="0" fontId="21" fillId="2" borderId="1" xfId="1" applyFont="1" applyFill="1" applyBorder="1" applyAlignment="1" applyProtection="1">
      <alignment horizontal="left"/>
    </xf>
    <xf numFmtId="1" fontId="12" fillId="0" borderId="7" xfId="1" applyNumberFormat="1" applyFont="1" applyFill="1" applyBorder="1" applyAlignment="1" applyProtection="1">
      <alignment horizontal="center"/>
      <protection hidden="1"/>
    </xf>
    <xf numFmtId="1" fontId="12" fillId="4" borderId="36" xfId="1" applyNumberFormat="1" applyFont="1" applyFill="1" applyBorder="1" applyAlignment="1" applyProtection="1">
      <alignment horizontal="center"/>
    </xf>
    <xf numFmtId="1" fontId="12" fillId="0" borderId="7" xfId="1" applyNumberFormat="1" applyFont="1" applyFill="1" applyBorder="1" applyAlignment="1" applyProtection="1">
      <alignment horizontal="center"/>
    </xf>
    <xf numFmtId="1" fontId="12" fillId="0" borderId="25" xfId="1" applyNumberFormat="1" applyFont="1" applyFill="1" applyBorder="1" applyAlignment="1" applyProtection="1">
      <alignment horizontal="center"/>
    </xf>
    <xf numFmtId="1" fontId="12" fillId="4" borderId="21" xfId="1" applyNumberFormat="1" applyFont="1" applyFill="1" applyBorder="1" applyAlignment="1" applyProtection="1">
      <alignment horizontal="center"/>
    </xf>
    <xf numFmtId="1" fontId="12" fillId="4" borderId="21" xfId="1" applyNumberFormat="1" applyFont="1" applyFill="1" applyBorder="1" applyAlignment="1" applyProtection="1">
      <alignment horizontal="center"/>
      <protection hidden="1"/>
    </xf>
    <xf numFmtId="0" fontId="1" fillId="2" borderId="0" xfId="1" applyFill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Continuous" vertical="center" wrapText="1"/>
    </xf>
    <xf numFmtId="1" fontId="12" fillId="0" borderId="36" xfId="1" applyNumberFormat="1" applyFont="1" applyFill="1" applyBorder="1" applyAlignment="1" applyProtection="1">
      <alignment horizontal="center"/>
    </xf>
    <xf numFmtId="0" fontId="26" fillId="0" borderId="0" xfId="1" applyFont="1" applyFill="1" applyBorder="1" applyProtection="1">
      <protection locked="0"/>
    </xf>
    <xf numFmtId="0" fontId="26" fillId="0" borderId="0" xfId="1" applyFont="1" applyFill="1" applyBorder="1" applyProtection="1"/>
    <xf numFmtId="0" fontId="27" fillId="0" borderId="0" xfId="0" applyFont="1"/>
    <xf numFmtId="0" fontId="6" fillId="0" borderId="0" xfId="1" applyFont="1" applyFill="1" applyProtection="1">
      <protection locked="0"/>
    </xf>
    <xf numFmtId="0" fontId="1" fillId="0" borderId="0" xfId="1" applyFill="1" applyProtection="1">
      <protection locked="0"/>
    </xf>
    <xf numFmtId="0" fontId="0" fillId="0" borderId="0" xfId="0" applyFill="1"/>
    <xf numFmtId="0" fontId="24" fillId="0" borderId="0" xfId="1" applyFont="1" applyFill="1"/>
    <xf numFmtId="0" fontId="0" fillId="0" borderId="0" xfId="0" applyFont="1"/>
    <xf numFmtId="1" fontId="12" fillId="0" borderId="0" xfId="1" applyNumberFormat="1" applyFont="1" applyFill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0" fontId="1" fillId="0" borderId="24" xfId="1" applyFont="1" applyFill="1" applyBorder="1" applyAlignment="1" applyProtection="1">
      <alignment horizontal="left" textRotation="90"/>
    </xf>
    <xf numFmtId="0" fontId="1" fillId="0" borderId="15" xfId="1" applyFont="1" applyBorder="1" applyAlignment="1" applyProtection="1">
      <alignment horizontal="center"/>
    </xf>
    <xf numFmtId="1" fontId="9" fillId="0" borderId="35" xfId="1" applyNumberFormat="1" applyFont="1" applyFill="1" applyBorder="1" applyAlignment="1" applyProtection="1">
      <alignment horizontal="center"/>
    </xf>
    <xf numFmtId="1" fontId="9" fillId="0" borderId="0" xfId="1" applyNumberFormat="1" applyFont="1" applyFill="1" applyBorder="1" applyAlignment="1" applyProtection="1">
      <alignment horizontal="center"/>
    </xf>
    <xf numFmtId="0" fontId="27" fillId="0" borderId="0" xfId="0" applyFont="1" applyAlignment="1">
      <alignment horizontal="center" wrapText="1"/>
    </xf>
    <xf numFmtId="0" fontId="3" fillId="0" borderId="0" xfId="1" applyFont="1" applyAlignment="1" applyProtection="1">
      <alignment horizontal="center"/>
      <protection locked="0"/>
    </xf>
    <xf numFmtId="0" fontId="28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zoomScaleNormal="100" workbookViewId="0">
      <selection sqref="A1:AL1"/>
    </sheetView>
  </sheetViews>
  <sheetFormatPr defaultRowHeight="15" x14ac:dyDescent="0.25"/>
  <cols>
    <col min="1" max="1" width="4.7109375" style="113" customWidth="1"/>
    <col min="2" max="2" width="10.7109375" customWidth="1"/>
    <col min="3" max="3" width="10.85546875" customWidth="1"/>
    <col min="4" max="5" width="4.7109375" customWidth="1"/>
    <col min="6" max="6" width="5.28515625" customWidth="1"/>
    <col min="7" max="40" width="4.7109375" customWidth="1"/>
  </cols>
  <sheetData>
    <row r="1" spans="1:40" ht="17.25" thickBot="1" x14ac:dyDescent="0.3">
      <c r="A1" s="126" t="s">
        <v>96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4"/>
      <c r="AN1" s="5"/>
    </row>
    <row r="2" spans="1:40" ht="17.25" thickBot="1" x14ac:dyDescent="0.3">
      <c r="A2" s="111"/>
      <c r="B2" s="6" t="s">
        <v>0</v>
      </c>
      <c r="C2" s="2"/>
      <c r="D2" s="3"/>
      <c r="E2" s="36"/>
      <c r="F2" s="31" t="s">
        <v>1</v>
      </c>
      <c r="G2" s="37"/>
      <c r="H2" s="7"/>
      <c r="I2" s="7"/>
      <c r="J2" s="7"/>
      <c r="K2" s="38"/>
      <c r="L2" s="7"/>
      <c r="M2" s="7"/>
      <c r="N2" s="7"/>
      <c r="O2" s="38"/>
      <c r="P2" s="7"/>
      <c r="Q2" s="38"/>
      <c r="R2" s="7"/>
      <c r="S2" s="7"/>
      <c r="T2" s="7"/>
      <c r="U2" s="62"/>
      <c r="V2" s="12"/>
      <c r="W2" s="62"/>
      <c r="X2" s="56"/>
      <c r="Y2" s="54"/>
      <c r="Z2" s="55" t="s">
        <v>2</v>
      </c>
      <c r="AA2" s="39"/>
      <c r="AB2" s="7"/>
      <c r="AC2" s="38"/>
      <c r="AD2" s="7"/>
      <c r="AE2" s="38"/>
      <c r="AF2" s="7"/>
      <c r="AG2" s="56"/>
      <c r="AH2" s="98" t="s">
        <v>3</v>
      </c>
      <c r="AI2" s="7"/>
      <c r="AJ2" s="38"/>
      <c r="AK2" s="7"/>
      <c r="AL2" s="56"/>
      <c r="AM2" s="4"/>
      <c r="AN2" s="5"/>
    </row>
    <row r="3" spans="1:40" x14ac:dyDescent="0.25">
      <c r="A3" s="125" t="s">
        <v>95</v>
      </c>
      <c r="B3" s="125"/>
      <c r="C3" s="125"/>
      <c r="D3" s="5"/>
      <c r="E3" s="40"/>
      <c r="F3" s="12" t="s">
        <v>4</v>
      </c>
      <c r="G3" s="41" t="s">
        <v>5</v>
      </c>
      <c r="H3" s="11"/>
      <c r="I3" s="90"/>
      <c r="J3" s="89" t="s">
        <v>6</v>
      </c>
      <c r="K3" s="44"/>
      <c r="L3" s="12" t="s">
        <v>7</v>
      </c>
      <c r="M3" s="94"/>
      <c r="N3" s="94" t="s">
        <v>8</v>
      </c>
      <c r="O3" s="42"/>
      <c r="P3" s="10" t="s">
        <v>9</v>
      </c>
      <c r="Q3" s="41" t="s">
        <v>10</v>
      </c>
      <c r="R3" s="11"/>
      <c r="S3" s="42"/>
      <c r="T3" s="97" t="s">
        <v>11</v>
      </c>
      <c r="U3" s="42" t="s">
        <v>12</v>
      </c>
      <c r="V3" s="65"/>
      <c r="W3" s="105"/>
      <c r="X3" s="57"/>
      <c r="Y3" s="43" t="s">
        <v>13</v>
      </c>
      <c r="Z3" s="13"/>
      <c r="AA3" s="44" t="s">
        <v>14</v>
      </c>
      <c r="AB3" s="13"/>
      <c r="AC3" s="44" t="s">
        <v>15</v>
      </c>
      <c r="AD3" s="13"/>
      <c r="AE3" s="44" t="s">
        <v>16</v>
      </c>
      <c r="AF3" s="60"/>
      <c r="AG3" s="57"/>
      <c r="AH3" s="44" t="s">
        <v>13</v>
      </c>
      <c r="AI3" s="14"/>
      <c r="AJ3" s="44" t="s">
        <v>17</v>
      </c>
      <c r="AK3" s="14"/>
      <c r="AL3" s="57"/>
      <c r="AM3" s="15"/>
      <c r="AN3" s="8"/>
    </row>
    <row r="4" spans="1:40" ht="15.75" thickBot="1" x14ac:dyDescent="0.3">
      <c r="A4" s="112"/>
      <c r="B4" s="9"/>
      <c r="C4" s="9"/>
      <c r="D4" s="16"/>
      <c r="E4" s="69" t="s">
        <v>18</v>
      </c>
      <c r="F4" s="70"/>
      <c r="G4" s="91" t="s">
        <v>19</v>
      </c>
      <c r="H4" s="70"/>
      <c r="I4" s="71" t="s">
        <v>20</v>
      </c>
      <c r="J4" s="70"/>
      <c r="K4" s="93" t="s">
        <v>21</v>
      </c>
      <c r="L4" s="92"/>
      <c r="M4" s="96" t="s">
        <v>22</v>
      </c>
      <c r="N4" s="95"/>
      <c r="O4" s="71" t="s">
        <v>23</v>
      </c>
      <c r="P4" s="73"/>
      <c r="Q4" s="74"/>
      <c r="R4" s="70"/>
      <c r="S4" s="72" t="s">
        <v>24</v>
      </c>
      <c r="T4" s="70"/>
      <c r="U4" s="68" t="s">
        <v>25</v>
      </c>
      <c r="V4" s="66"/>
      <c r="W4" s="106"/>
      <c r="X4" s="58"/>
      <c r="Y4" s="46"/>
      <c r="Z4" s="19"/>
      <c r="AA4" s="45"/>
      <c r="AB4" s="19"/>
      <c r="AC4" s="45"/>
      <c r="AD4" s="19"/>
      <c r="AE4" s="45"/>
      <c r="AF4" s="18"/>
      <c r="AG4" s="58"/>
      <c r="AH4" s="45"/>
      <c r="AI4" s="19"/>
      <c r="AJ4" s="45"/>
      <c r="AK4" s="17"/>
      <c r="AL4" s="58"/>
      <c r="AM4" s="5"/>
      <c r="AN4" s="5"/>
    </row>
    <row r="5" spans="1:40" ht="185.25" x14ac:dyDescent="0.25">
      <c r="A5" s="120" t="s">
        <v>26</v>
      </c>
      <c r="B5" s="121" t="s">
        <v>27</v>
      </c>
      <c r="C5" s="121" t="s">
        <v>28</v>
      </c>
      <c r="D5" s="33" t="s">
        <v>29</v>
      </c>
      <c r="E5" s="32" t="s">
        <v>30</v>
      </c>
      <c r="F5" s="20" t="s">
        <v>31</v>
      </c>
      <c r="G5" s="32" t="s">
        <v>30</v>
      </c>
      <c r="H5" s="21" t="s">
        <v>32</v>
      </c>
      <c r="I5" s="47" t="s">
        <v>33</v>
      </c>
      <c r="J5" s="22" t="s">
        <v>34</v>
      </c>
      <c r="K5" s="47" t="s">
        <v>35</v>
      </c>
      <c r="L5" s="22" t="s">
        <v>36</v>
      </c>
      <c r="M5" s="32" t="s">
        <v>37</v>
      </c>
      <c r="N5" s="20" t="s">
        <v>38</v>
      </c>
      <c r="O5" s="32" t="s">
        <v>39</v>
      </c>
      <c r="P5" s="23" t="s">
        <v>40</v>
      </c>
      <c r="Q5" s="32" t="s">
        <v>39</v>
      </c>
      <c r="R5" s="23" t="s">
        <v>41</v>
      </c>
      <c r="S5" s="32" t="s">
        <v>37</v>
      </c>
      <c r="T5" s="23" t="s">
        <v>42</v>
      </c>
      <c r="U5" s="50" t="s">
        <v>43</v>
      </c>
      <c r="V5" s="67" t="s">
        <v>44</v>
      </c>
      <c r="W5" s="67"/>
      <c r="X5" s="59" t="s">
        <v>45</v>
      </c>
      <c r="Y5" s="49" t="s">
        <v>43</v>
      </c>
      <c r="Z5" s="20" t="s">
        <v>46</v>
      </c>
      <c r="AA5" s="32" t="s">
        <v>47</v>
      </c>
      <c r="AB5" s="23" t="s">
        <v>48</v>
      </c>
      <c r="AC5" s="32" t="s">
        <v>49</v>
      </c>
      <c r="AD5" s="23" t="s">
        <v>50</v>
      </c>
      <c r="AE5" s="48" t="s">
        <v>43</v>
      </c>
      <c r="AF5" s="53" t="s">
        <v>51</v>
      </c>
      <c r="AG5" s="61" t="s">
        <v>52</v>
      </c>
      <c r="AH5" s="48" t="s">
        <v>43</v>
      </c>
      <c r="AI5" s="23" t="s">
        <v>53</v>
      </c>
      <c r="AJ5" s="48" t="s">
        <v>43</v>
      </c>
      <c r="AK5" s="23" t="s">
        <v>54</v>
      </c>
      <c r="AL5" s="61" t="s">
        <v>55</v>
      </c>
      <c r="AM5" s="63" t="s">
        <v>56</v>
      </c>
      <c r="AN5" s="51" t="s">
        <v>57</v>
      </c>
    </row>
    <row r="6" spans="1:40" ht="18.75" thickBot="1" x14ac:dyDescent="0.3">
      <c r="A6" s="52"/>
      <c r="B6" s="24"/>
      <c r="C6" s="24"/>
      <c r="D6" s="75"/>
      <c r="E6" s="76"/>
      <c r="F6" s="77" t="s">
        <v>58</v>
      </c>
      <c r="G6" s="78"/>
      <c r="H6" s="77" t="s">
        <v>58</v>
      </c>
      <c r="I6" s="79"/>
      <c r="J6" s="80" t="s">
        <v>59</v>
      </c>
      <c r="K6" s="79"/>
      <c r="L6" s="80" t="s">
        <v>59</v>
      </c>
      <c r="M6" s="79"/>
      <c r="N6" s="81" t="s">
        <v>60</v>
      </c>
      <c r="O6" s="79"/>
      <c r="P6" s="81" t="s">
        <v>61</v>
      </c>
      <c r="Q6" s="79"/>
      <c r="R6" s="81" t="s">
        <v>62</v>
      </c>
      <c r="S6" s="79"/>
      <c r="T6" s="81" t="s">
        <v>63</v>
      </c>
      <c r="U6" s="79"/>
      <c r="V6" s="82" t="s">
        <v>64</v>
      </c>
      <c r="W6" s="82"/>
      <c r="X6" s="83"/>
      <c r="Y6" s="84"/>
      <c r="Z6" s="77" t="s">
        <v>65</v>
      </c>
      <c r="AA6" s="78"/>
      <c r="AB6" s="81" t="s">
        <v>66</v>
      </c>
      <c r="AC6" s="79"/>
      <c r="AD6" s="81" t="s">
        <v>62</v>
      </c>
      <c r="AE6" s="85"/>
      <c r="AF6" s="82" t="s">
        <v>65</v>
      </c>
      <c r="AG6" s="83"/>
      <c r="AH6" s="78"/>
      <c r="AI6" s="81" t="s">
        <v>67</v>
      </c>
      <c r="AJ6" s="79"/>
      <c r="AK6" s="81" t="s">
        <v>68</v>
      </c>
      <c r="AL6" s="83"/>
      <c r="AM6" s="86"/>
      <c r="AN6" s="87"/>
    </row>
    <row r="7" spans="1:40" x14ac:dyDescent="0.25">
      <c r="A7" s="25">
        <v>1</v>
      </c>
      <c r="B7" s="26" t="s">
        <v>70</v>
      </c>
      <c r="C7" s="26" t="s">
        <v>71</v>
      </c>
      <c r="D7" s="64">
        <v>1955</v>
      </c>
      <c r="E7" s="34">
        <v>359</v>
      </c>
      <c r="F7" s="101">
        <f t="shared" ref="F7:F15" si="0">E7*2</f>
        <v>718</v>
      </c>
      <c r="G7" s="35"/>
      <c r="H7" s="101">
        <v>0</v>
      </c>
      <c r="I7" s="35">
        <v>105</v>
      </c>
      <c r="J7" s="99">
        <v>104.66666666666666</v>
      </c>
      <c r="K7" s="35"/>
      <c r="L7" s="99">
        <v>0</v>
      </c>
      <c r="M7" s="35"/>
      <c r="N7" s="99">
        <v>0</v>
      </c>
      <c r="O7" s="35">
        <v>5</v>
      </c>
      <c r="P7" s="101">
        <f t="shared" ref="P7:P15" si="1">O7*8</f>
        <v>40</v>
      </c>
      <c r="Q7" s="35">
        <v>16</v>
      </c>
      <c r="R7" s="101">
        <f t="shared" ref="R7:R15" si="2">Q7*12</f>
        <v>192</v>
      </c>
      <c r="S7" s="35"/>
      <c r="T7" s="102">
        <v>0</v>
      </c>
      <c r="U7" s="35" t="s">
        <v>69</v>
      </c>
      <c r="V7" s="101">
        <v>40</v>
      </c>
      <c r="W7" s="107"/>
      <c r="X7" s="100">
        <f t="shared" ref="X7:X15" si="3">V7+T7+R7+P7+N7+L7+J7+H7+F7</f>
        <v>1094.6666666666665</v>
      </c>
      <c r="Y7" s="34" t="s">
        <v>72</v>
      </c>
      <c r="Z7" s="101">
        <v>0</v>
      </c>
      <c r="AA7" s="35"/>
      <c r="AB7" s="101">
        <v>0</v>
      </c>
      <c r="AC7" s="35"/>
      <c r="AD7" s="101">
        <v>0</v>
      </c>
      <c r="AE7" s="35"/>
      <c r="AF7" s="102">
        <v>0</v>
      </c>
      <c r="AG7" s="103">
        <f t="shared" ref="AG7:AG15" si="4">AF7+AD7+AB7+Z7</f>
        <v>0</v>
      </c>
      <c r="AH7" s="35"/>
      <c r="AI7" s="101">
        <v>0</v>
      </c>
      <c r="AJ7" s="35"/>
      <c r="AK7" s="101">
        <v>0</v>
      </c>
      <c r="AL7" s="104">
        <v>0</v>
      </c>
      <c r="AM7" s="122">
        <f t="shared" ref="AM7:AM15" si="5">AL7+AG7+X7</f>
        <v>1094.6666666666665</v>
      </c>
      <c r="AN7" s="88"/>
    </row>
    <row r="8" spans="1:40" x14ac:dyDescent="0.25">
      <c r="A8" s="25">
        <v>2</v>
      </c>
      <c r="B8" s="26" t="s">
        <v>73</v>
      </c>
      <c r="C8" s="26" t="s">
        <v>74</v>
      </c>
      <c r="D8" s="64">
        <v>1964</v>
      </c>
      <c r="E8" s="34">
        <v>135</v>
      </c>
      <c r="F8" s="101">
        <f t="shared" si="0"/>
        <v>270</v>
      </c>
      <c r="G8" s="35"/>
      <c r="H8" s="101">
        <v>0</v>
      </c>
      <c r="I8" s="35">
        <v>83</v>
      </c>
      <c r="J8" s="99">
        <v>82.666666666666657</v>
      </c>
      <c r="K8" s="35"/>
      <c r="L8" s="99">
        <v>0</v>
      </c>
      <c r="M8" s="35"/>
      <c r="N8" s="99">
        <v>0</v>
      </c>
      <c r="O8" s="35">
        <v>5</v>
      </c>
      <c r="P8" s="101">
        <f t="shared" si="1"/>
        <v>40</v>
      </c>
      <c r="Q8" s="35">
        <v>5</v>
      </c>
      <c r="R8" s="101">
        <f t="shared" si="2"/>
        <v>60</v>
      </c>
      <c r="S8" s="35"/>
      <c r="T8" s="102">
        <v>0</v>
      </c>
      <c r="U8" s="35" t="s">
        <v>72</v>
      </c>
      <c r="V8" s="101">
        <v>0</v>
      </c>
      <c r="W8" s="107"/>
      <c r="X8" s="100">
        <f t="shared" si="3"/>
        <v>452.66666666666663</v>
      </c>
      <c r="Y8" s="34" t="s">
        <v>69</v>
      </c>
      <c r="Z8" s="101">
        <v>24</v>
      </c>
      <c r="AA8" s="35"/>
      <c r="AB8" s="101">
        <v>0</v>
      </c>
      <c r="AC8" s="35"/>
      <c r="AD8" s="101">
        <v>0</v>
      </c>
      <c r="AE8" s="35"/>
      <c r="AF8" s="102">
        <v>0</v>
      </c>
      <c r="AG8" s="103">
        <f t="shared" si="4"/>
        <v>24</v>
      </c>
      <c r="AH8" s="35"/>
      <c r="AI8" s="101">
        <v>0</v>
      </c>
      <c r="AJ8" s="35"/>
      <c r="AK8" s="101">
        <v>0</v>
      </c>
      <c r="AL8" s="104">
        <v>0</v>
      </c>
      <c r="AM8" s="122">
        <f t="shared" si="5"/>
        <v>476.66666666666663</v>
      </c>
      <c r="AN8" s="88"/>
    </row>
    <row r="9" spans="1:40" x14ac:dyDescent="0.25">
      <c r="A9" s="25">
        <v>3</v>
      </c>
      <c r="B9" s="26" t="s">
        <v>75</v>
      </c>
      <c r="C9" s="26" t="s">
        <v>76</v>
      </c>
      <c r="D9" s="64">
        <v>1965</v>
      </c>
      <c r="E9" s="34">
        <v>123</v>
      </c>
      <c r="F9" s="101">
        <f>E9*2</f>
        <v>246</v>
      </c>
      <c r="G9" s="35"/>
      <c r="H9" s="101">
        <v>0</v>
      </c>
      <c r="I9" s="35">
        <v>87</v>
      </c>
      <c r="J9" s="99">
        <v>87.333333333333343</v>
      </c>
      <c r="K9" s="35"/>
      <c r="L9" s="99">
        <v>0</v>
      </c>
      <c r="M9" s="35"/>
      <c r="N9" s="99">
        <v>0</v>
      </c>
      <c r="O9" s="35">
        <v>5</v>
      </c>
      <c r="P9" s="101">
        <f>O9*8</f>
        <v>40</v>
      </c>
      <c r="Q9" s="35">
        <v>4</v>
      </c>
      <c r="R9" s="101">
        <f>Q9*12</f>
        <v>48</v>
      </c>
      <c r="S9" s="35"/>
      <c r="T9" s="102">
        <v>0</v>
      </c>
      <c r="U9" s="35" t="s">
        <v>72</v>
      </c>
      <c r="V9" s="101">
        <v>0</v>
      </c>
      <c r="W9" s="107"/>
      <c r="X9" s="100">
        <f>V9+T9+R9+P9+N9+L9+J9+H9+F9</f>
        <v>421.33333333333337</v>
      </c>
      <c r="Y9" s="34" t="s">
        <v>69</v>
      </c>
      <c r="Z9" s="101">
        <v>24</v>
      </c>
      <c r="AA9" s="35"/>
      <c r="AB9" s="101">
        <v>0</v>
      </c>
      <c r="AC9" s="35"/>
      <c r="AD9" s="101"/>
      <c r="AE9" s="35"/>
      <c r="AF9" s="102">
        <v>0</v>
      </c>
      <c r="AG9" s="103">
        <f>AF9+AD9+AB9+Z9</f>
        <v>24</v>
      </c>
      <c r="AH9" s="35"/>
      <c r="AI9" s="101">
        <v>0</v>
      </c>
      <c r="AJ9" s="35" t="s">
        <v>69</v>
      </c>
      <c r="AK9" s="101">
        <v>12</v>
      </c>
      <c r="AL9" s="104">
        <v>12</v>
      </c>
      <c r="AM9" s="122">
        <f>AL9+AG9+X9</f>
        <v>457.33333333333337</v>
      </c>
      <c r="AN9" s="88"/>
    </row>
    <row r="10" spans="1:40" x14ac:dyDescent="0.25">
      <c r="A10" s="25">
        <v>4</v>
      </c>
      <c r="B10" s="26" t="s">
        <v>77</v>
      </c>
      <c r="C10" s="26" t="s">
        <v>78</v>
      </c>
      <c r="D10" s="64">
        <v>1960</v>
      </c>
      <c r="E10" s="34">
        <v>111</v>
      </c>
      <c r="F10" s="101">
        <f t="shared" si="0"/>
        <v>222</v>
      </c>
      <c r="G10" s="35"/>
      <c r="H10" s="101">
        <v>0</v>
      </c>
      <c r="I10" s="35">
        <v>132</v>
      </c>
      <c r="J10" s="99">
        <v>132</v>
      </c>
      <c r="K10" s="35"/>
      <c r="L10" s="99">
        <v>0</v>
      </c>
      <c r="M10" s="35"/>
      <c r="N10" s="99">
        <v>0</v>
      </c>
      <c r="O10" s="35">
        <v>5</v>
      </c>
      <c r="P10" s="101">
        <f t="shared" si="1"/>
        <v>40</v>
      </c>
      <c r="Q10" s="35">
        <v>3</v>
      </c>
      <c r="R10" s="101">
        <f t="shared" si="2"/>
        <v>36</v>
      </c>
      <c r="S10" s="35"/>
      <c r="T10" s="102">
        <v>0</v>
      </c>
      <c r="U10" s="35" t="s">
        <v>72</v>
      </c>
      <c r="V10" s="101">
        <v>0</v>
      </c>
      <c r="W10" s="107"/>
      <c r="X10" s="100">
        <f t="shared" si="3"/>
        <v>430</v>
      </c>
      <c r="Y10" s="34" t="s">
        <v>69</v>
      </c>
      <c r="Z10" s="101">
        <v>24</v>
      </c>
      <c r="AA10" s="35"/>
      <c r="AB10" s="101">
        <v>0</v>
      </c>
      <c r="AC10" s="35"/>
      <c r="AD10" s="101">
        <v>0</v>
      </c>
      <c r="AE10" s="35"/>
      <c r="AF10" s="102">
        <v>0</v>
      </c>
      <c r="AG10" s="103">
        <f t="shared" si="4"/>
        <v>24</v>
      </c>
      <c r="AH10" s="35"/>
      <c r="AI10" s="101">
        <v>0</v>
      </c>
      <c r="AJ10" s="35"/>
      <c r="AK10" s="101">
        <v>0</v>
      </c>
      <c r="AL10" s="104">
        <v>0</v>
      </c>
      <c r="AM10" s="122">
        <f t="shared" si="5"/>
        <v>454</v>
      </c>
      <c r="AN10" s="88"/>
    </row>
    <row r="11" spans="1:40" x14ac:dyDescent="0.25">
      <c r="A11" s="25">
        <v>5</v>
      </c>
      <c r="B11" s="26" t="s">
        <v>79</v>
      </c>
      <c r="C11" s="26" t="s">
        <v>80</v>
      </c>
      <c r="D11" s="64">
        <v>1973</v>
      </c>
      <c r="E11" s="34">
        <v>99</v>
      </c>
      <c r="F11" s="101">
        <f t="shared" si="0"/>
        <v>198</v>
      </c>
      <c r="G11" s="35"/>
      <c r="H11" s="101">
        <v>0</v>
      </c>
      <c r="I11" s="35">
        <v>135</v>
      </c>
      <c r="J11" s="99">
        <v>135</v>
      </c>
      <c r="K11" s="35"/>
      <c r="L11" s="99">
        <v>0</v>
      </c>
      <c r="M11" s="35"/>
      <c r="N11" s="99">
        <v>0</v>
      </c>
      <c r="O11" s="35">
        <v>5</v>
      </c>
      <c r="P11" s="101">
        <f t="shared" si="1"/>
        <v>40</v>
      </c>
      <c r="Q11" s="35">
        <v>2</v>
      </c>
      <c r="R11" s="101">
        <f t="shared" si="2"/>
        <v>24</v>
      </c>
      <c r="S11" s="35"/>
      <c r="T11" s="102">
        <v>0</v>
      </c>
      <c r="U11" s="35" t="s">
        <v>72</v>
      </c>
      <c r="V11" s="101">
        <v>0</v>
      </c>
      <c r="W11" s="107"/>
      <c r="X11" s="100">
        <f t="shared" si="3"/>
        <v>397</v>
      </c>
      <c r="Y11" s="34" t="s">
        <v>69</v>
      </c>
      <c r="Z11" s="101">
        <v>24</v>
      </c>
      <c r="AA11" s="35"/>
      <c r="AB11" s="101">
        <v>0</v>
      </c>
      <c r="AC11" s="35">
        <v>2</v>
      </c>
      <c r="AD11" s="101">
        <v>24</v>
      </c>
      <c r="AE11" s="35"/>
      <c r="AF11" s="102">
        <v>0</v>
      </c>
      <c r="AG11" s="103">
        <f t="shared" si="4"/>
        <v>48</v>
      </c>
      <c r="AH11" s="35"/>
      <c r="AI11" s="101">
        <v>0</v>
      </c>
      <c r="AJ11" s="35"/>
      <c r="AK11" s="101">
        <v>0</v>
      </c>
      <c r="AL11" s="104">
        <v>0</v>
      </c>
      <c r="AM11" s="122">
        <f t="shared" si="5"/>
        <v>445</v>
      </c>
      <c r="AN11" s="88"/>
    </row>
    <row r="12" spans="1:40" x14ac:dyDescent="0.25">
      <c r="A12" s="25">
        <v>6</v>
      </c>
      <c r="B12" s="26" t="s">
        <v>81</v>
      </c>
      <c r="C12" s="26" t="s">
        <v>82</v>
      </c>
      <c r="D12" s="64">
        <v>1959</v>
      </c>
      <c r="E12" s="34">
        <v>99</v>
      </c>
      <c r="F12" s="101">
        <f t="shared" si="0"/>
        <v>198</v>
      </c>
      <c r="G12" s="35"/>
      <c r="H12" s="101">
        <v>0</v>
      </c>
      <c r="I12" s="35">
        <v>129</v>
      </c>
      <c r="J12" s="99">
        <v>129</v>
      </c>
      <c r="K12" s="35"/>
      <c r="L12" s="99">
        <v>0</v>
      </c>
      <c r="M12" s="35"/>
      <c r="N12" s="99">
        <v>0</v>
      </c>
      <c r="O12" s="35">
        <v>5</v>
      </c>
      <c r="P12" s="101">
        <f t="shared" si="1"/>
        <v>40</v>
      </c>
      <c r="Q12" s="35">
        <v>2</v>
      </c>
      <c r="R12" s="101">
        <f t="shared" si="2"/>
        <v>24</v>
      </c>
      <c r="S12" s="35"/>
      <c r="T12" s="102">
        <v>0</v>
      </c>
      <c r="U12" s="35" t="s">
        <v>72</v>
      </c>
      <c r="V12" s="101">
        <v>0</v>
      </c>
      <c r="W12" s="107"/>
      <c r="X12" s="100">
        <f t="shared" si="3"/>
        <v>391</v>
      </c>
      <c r="Y12" s="34" t="s">
        <v>69</v>
      </c>
      <c r="Z12" s="101">
        <v>24</v>
      </c>
      <c r="AA12" s="35"/>
      <c r="AB12" s="101">
        <v>0</v>
      </c>
      <c r="AC12" s="35"/>
      <c r="AD12" s="101">
        <v>0</v>
      </c>
      <c r="AE12" s="35"/>
      <c r="AF12" s="102">
        <v>0</v>
      </c>
      <c r="AG12" s="103">
        <f t="shared" si="4"/>
        <v>24</v>
      </c>
      <c r="AH12" s="35"/>
      <c r="AI12" s="101">
        <v>0</v>
      </c>
      <c r="AJ12" s="35"/>
      <c r="AK12" s="101">
        <v>0</v>
      </c>
      <c r="AL12" s="104">
        <v>0</v>
      </c>
      <c r="AM12" s="122">
        <f t="shared" si="5"/>
        <v>415</v>
      </c>
      <c r="AN12" s="88"/>
    </row>
    <row r="13" spans="1:40" x14ac:dyDescent="0.25">
      <c r="A13" s="25">
        <v>7</v>
      </c>
      <c r="B13" s="27" t="s">
        <v>90</v>
      </c>
      <c r="C13" s="27" t="s">
        <v>91</v>
      </c>
      <c r="D13" s="64">
        <v>1966</v>
      </c>
      <c r="E13" s="34">
        <v>200</v>
      </c>
      <c r="F13" s="101">
        <f t="shared" ref="F13" si="6">E13*2</f>
        <v>400</v>
      </c>
      <c r="G13" s="35"/>
      <c r="H13" s="101">
        <v>0</v>
      </c>
      <c r="I13" s="35"/>
      <c r="J13" s="99">
        <v>0</v>
      </c>
      <c r="K13" s="35"/>
      <c r="L13" s="99">
        <v>0</v>
      </c>
      <c r="M13" s="35"/>
      <c r="N13" s="99">
        <v>0</v>
      </c>
      <c r="O13" s="35">
        <v>1</v>
      </c>
      <c r="P13" s="101">
        <f t="shared" ref="P13" si="7">O13*8</f>
        <v>8</v>
      </c>
      <c r="Q13" s="35"/>
      <c r="R13" s="101">
        <f t="shared" ref="R13" si="8">Q13*12</f>
        <v>0</v>
      </c>
      <c r="S13" s="35"/>
      <c r="T13" s="102">
        <v>0</v>
      </c>
      <c r="U13" s="35" t="s">
        <v>72</v>
      </c>
      <c r="V13" s="101">
        <v>0</v>
      </c>
      <c r="W13" s="107"/>
      <c r="X13" s="100">
        <f>V13+T13+R13+P13+N13+L13+J13+H13+F13</f>
        <v>408</v>
      </c>
      <c r="Y13" s="34"/>
      <c r="Z13" s="101"/>
      <c r="AA13" s="35"/>
      <c r="AB13" s="101">
        <v>0</v>
      </c>
      <c r="AC13" s="35"/>
      <c r="AD13" s="101">
        <v>0</v>
      </c>
      <c r="AE13" s="35"/>
      <c r="AF13" s="102">
        <v>0</v>
      </c>
      <c r="AG13" s="103">
        <f>AF13+AD13+AB13+Z13</f>
        <v>0</v>
      </c>
      <c r="AH13" s="35"/>
      <c r="AI13" s="101">
        <v>0</v>
      </c>
      <c r="AJ13" s="35"/>
      <c r="AK13" s="101">
        <v>0</v>
      </c>
      <c r="AL13" s="104">
        <v>0</v>
      </c>
      <c r="AM13" s="122">
        <f>AL13+AG13+X13</f>
        <v>408</v>
      </c>
      <c r="AN13" s="88"/>
    </row>
    <row r="14" spans="1:40" x14ac:dyDescent="0.25">
      <c r="A14" s="25">
        <v>8</v>
      </c>
      <c r="B14" s="26" t="s">
        <v>83</v>
      </c>
      <c r="C14" s="26" t="s">
        <v>84</v>
      </c>
      <c r="D14" s="64">
        <v>1965</v>
      </c>
      <c r="E14" s="34">
        <v>96</v>
      </c>
      <c r="F14" s="101">
        <f>E14*2</f>
        <v>192</v>
      </c>
      <c r="G14" s="35"/>
      <c r="H14" s="101">
        <v>0</v>
      </c>
      <c r="I14" s="35">
        <v>130</v>
      </c>
      <c r="J14" s="99">
        <v>130</v>
      </c>
      <c r="K14" s="35"/>
      <c r="L14" s="99">
        <v>0</v>
      </c>
      <c r="M14" s="35"/>
      <c r="N14" s="99">
        <v>0</v>
      </c>
      <c r="O14" s="35">
        <v>3</v>
      </c>
      <c r="P14" s="101">
        <f>O14*8</f>
        <v>24</v>
      </c>
      <c r="Q14" s="35"/>
      <c r="R14" s="101">
        <f>Q14*12</f>
        <v>0</v>
      </c>
      <c r="S14" s="35"/>
      <c r="T14" s="102">
        <v>0</v>
      </c>
      <c r="U14" s="35" t="s">
        <v>72</v>
      </c>
      <c r="V14" s="101">
        <v>0</v>
      </c>
      <c r="W14" s="107"/>
      <c r="X14" s="100">
        <f>V14+T14+R14+P14+N14+L14+J14+H14+F14</f>
        <v>346</v>
      </c>
      <c r="Y14" s="34" t="s">
        <v>69</v>
      </c>
      <c r="Z14" s="101">
        <v>24</v>
      </c>
      <c r="AA14" s="35"/>
      <c r="AB14" s="101">
        <v>0</v>
      </c>
      <c r="AC14" s="35">
        <v>1</v>
      </c>
      <c r="AD14" s="101">
        <v>12</v>
      </c>
      <c r="AE14" s="35"/>
      <c r="AF14" s="102">
        <v>0</v>
      </c>
      <c r="AG14" s="103">
        <f>AF14+AD14+AB14+Z14</f>
        <v>36</v>
      </c>
      <c r="AH14" s="35"/>
      <c r="AI14" s="101">
        <v>0</v>
      </c>
      <c r="AJ14" s="35"/>
      <c r="AK14" s="101">
        <v>0</v>
      </c>
      <c r="AL14" s="104">
        <v>0</v>
      </c>
      <c r="AM14" s="122">
        <f>AL14+AG14+X14</f>
        <v>382</v>
      </c>
      <c r="AN14" s="88"/>
    </row>
    <row r="15" spans="1:40" x14ac:dyDescent="0.25">
      <c r="A15" s="25">
        <v>9</v>
      </c>
      <c r="B15" s="26" t="s">
        <v>85</v>
      </c>
      <c r="C15" s="26" t="s">
        <v>86</v>
      </c>
      <c r="D15" s="64">
        <v>1958</v>
      </c>
      <c r="E15" s="34">
        <v>68</v>
      </c>
      <c r="F15" s="101">
        <f t="shared" si="0"/>
        <v>136</v>
      </c>
      <c r="G15" s="35"/>
      <c r="H15" s="101">
        <v>0</v>
      </c>
      <c r="I15" s="35">
        <v>103</v>
      </c>
      <c r="J15" s="99">
        <v>103</v>
      </c>
      <c r="K15" s="35"/>
      <c r="L15" s="99">
        <v>0</v>
      </c>
      <c r="M15" s="35"/>
      <c r="N15" s="99">
        <v>0</v>
      </c>
      <c r="O15" s="35">
        <v>4</v>
      </c>
      <c r="P15" s="101">
        <f t="shared" si="1"/>
        <v>32</v>
      </c>
      <c r="Q15" s="35"/>
      <c r="R15" s="101">
        <f t="shared" si="2"/>
        <v>0</v>
      </c>
      <c r="S15" s="35"/>
      <c r="T15" s="102">
        <v>0</v>
      </c>
      <c r="U15" s="35" t="s">
        <v>72</v>
      </c>
      <c r="V15" s="101">
        <v>0</v>
      </c>
      <c r="W15" s="107"/>
      <c r="X15" s="100">
        <f t="shared" si="3"/>
        <v>271</v>
      </c>
      <c r="Y15" s="34" t="s">
        <v>72</v>
      </c>
      <c r="Z15" s="101">
        <v>0</v>
      </c>
      <c r="AA15" s="35"/>
      <c r="AB15" s="101">
        <v>0</v>
      </c>
      <c r="AC15" s="35"/>
      <c r="AD15" s="101">
        <v>0</v>
      </c>
      <c r="AE15" s="35"/>
      <c r="AF15" s="102">
        <v>0</v>
      </c>
      <c r="AG15" s="103">
        <f t="shared" si="4"/>
        <v>0</v>
      </c>
      <c r="AH15" s="35"/>
      <c r="AI15" s="101">
        <v>0</v>
      </c>
      <c r="AJ15" s="35"/>
      <c r="AK15" s="101">
        <v>0</v>
      </c>
      <c r="AL15" s="104">
        <v>0</v>
      </c>
      <c r="AM15" s="122">
        <f t="shared" si="5"/>
        <v>271</v>
      </c>
      <c r="AN15" s="88"/>
    </row>
    <row r="16" spans="1:40" x14ac:dyDescent="0.25">
      <c r="A16" s="25">
        <v>10</v>
      </c>
      <c r="B16" s="27" t="s">
        <v>87</v>
      </c>
      <c r="C16" s="27" t="s">
        <v>88</v>
      </c>
      <c r="D16" s="64">
        <v>1960</v>
      </c>
      <c r="E16" s="34">
        <v>36</v>
      </c>
      <c r="F16" s="101">
        <f>E16*2</f>
        <v>72</v>
      </c>
      <c r="G16" s="35"/>
      <c r="H16" s="101">
        <v>0</v>
      </c>
      <c r="I16" s="35">
        <v>83</v>
      </c>
      <c r="J16" s="99">
        <v>83</v>
      </c>
      <c r="K16" s="35"/>
      <c r="L16" s="99">
        <v>0</v>
      </c>
      <c r="M16" s="35"/>
      <c r="N16" s="99">
        <v>0</v>
      </c>
      <c r="O16" s="35">
        <v>3</v>
      </c>
      <c r="P16" s="101">
        <f>O16*8</f>
        <v>24</v>
      </c>
      <c r="Q16" s="35"/>
      <c r="R16" s="101">
        <f>Q16*12</f>
        <v>0</v>
      </c>
      <c r="S16" s="35"/>
      <c r="T16" s="102">
        <v>0</v>
      </c>
      <c r="U16" s="35" t="s">
        <v>72</v>
      </c>
      <c r="V16" s="101">
        <v>0</v>
      </c>
      <c r="W16" s="107"/>
      <c r="X16" s="100">
        <f>V16+T16+R16+P16+N16+L16+J16+H16+F16</f>
        <v>179</v>
      </c>
      <c r="Y16" s="34" t="s">
        <v>69</v>
      </c>
      <c r="Z16" s="101">
        <v>24</v>
      </c>
      <c r="AA16" s="35"/>
      <c r="AB16" s="101">
        <v>0</v>
      </c>
      <c r="AC16" s="35"/>
      <c r="AD16" s="101">
        <v>0</v>
      </c>
      <c r="AE16" s="35"/>
      <c r="AF16" s="102">
        <v>0</v>
      </c>
      <c r="AG16" s="103">
        <f>AF16+AD16+AB16+Z16</f>
        <v>24</v>
      </c>
      <c r="AH16" s="35"/>
      <c r="AI16" s="101">
        <v>0</v>
      </c>
      <c r="AJ16" s="35"/>
      <c r="AK16" s="101">
        <v>0</v>
      </c>
      <c r="AL16" s="104">
        <v>0</v>
      </c>
      <c r="AM16" s="122">
        <f>AL16+AG16+X16</f>
        <v>203</v>
      </c>
      <c r="AN16" s="88"/>
    </row>
    <row r="17" spans="1:40" x14ac:dyDescent="0.25">
      <c r="A17" s="26">
        <v>11</v>
      </c>
      <c r="B17" s="27" t="s">
        <v>89</v>
      </c>
      <c r="C17" s="27" t="s">
        <v>76</v>
      </c>
      <c r="D17" s="64">
        <v>1961</v>
      </c>
      <c r="E17" s="34">
        <v>32</v>
      </c>
      <c r="F17" s="101">
        <f>E17*2</f>
        <v>64</v>
      </c>
      <c r="G17" s="35"/>
      <c r="H17" s="101">
        <v>0</v>
      </c>
      <c r="I17" s="35">
        <v>76</v>
      </c>
      <c r="J17" s="99">
        <v>76</v>
      </c>
      <c r="K17" s="35"/>
      <c r="L17" s="99">
        <v>0</v>
      </c>
      <c r="M17" s="35"/>
      <c r="N17" s="99">
        <v>0</v>
      </c>
      <c r="O17" s="35">
        <v>1</v>
      </c>
      <c r="P17" s="101">
        <f>O17*8</f>
        <v>8</v>
      </c>
      <c r="Q17" s="35"/>
      <c r="R17" s="101">
        <f>Q17*12</f>
        <v>0</v>
      </c>
      <c r="S17" s="35"/>
      <c r="T17" s="102">
        <v>0</v>
      </c>
      <c r="U17" s="35" t="s">
        <v>72</v>
      </c>
      <c r="V17" s="101">
        <v>0</v>
      </c>
      <c r="W17" s="107"/>
      <c r="X17" s="100">
        <f>V17+T17+R17+P17+N17+L17+J17+H17+F17</f>
        <v>148</v>
      </c>
      <c r="Y17" s="34" t="s">
        <v>69</v>
      </c>
      <c r="Z17" s="101">
        <v>24</v>
      </c>
      <c r="AA17" s="35"/>
      <c r="AB17" s="101">
        <v>0</v>
      </c>
      <c r="AC17" s="35"/>
      <c r="AD17" s="101">
        <v>0</v>
      </c>
      <c r="AE17" s="35"/>
      <c r="AF17" s="102">
        <v>0</v>
      </c>
      <c r="AG17" s="103">
        <f>AF17+AD17+AB17+Z17</f>
        <v>24</v>
      </c>
      <c r="AH17" s="35"/>
      <c r="AI17" s="101">
        <v>0</v>
      </c>
      <c r="AJ17" s="35"/>
      <c r="AK17" s="101">
        <v>0</v>
      </c>
      <c r="AL17" s="104">
        <v>0</v>
      </c>
      <c r="AM17" s="122">
        <f>AL17+AG17+X17</f>
        <v>172</v>
      </c>
      <c r="AN17" s="88"/>
    </row>
    <row r="18" spans="1:40" s="113" customFormat="1" x14ac:dyDescent="0.25">
      <c r="A18" s="29"/>
      <c r="B18" s="29"/>
      <c r="C18" s="29"/>
      <c r="D18" s="119"/>
      <c r="E18" s="119"/>
      <c r="F18" s="116"/>
      <c r="G18" s="119"/>
      <c r="H18" s="116"/>
      <c r="I18" s="119"/>
      <c r="J18" s="117"/>
      <c r="K18" s="119"/>
      <c r="L18" s="117"/>
      <c r="M18" s="119"/>
      <c r="N18" s="117"/>
      <c r="O18" s="119"/>
      <c r="P18" s="116"/>
      <c r="Q18" s="119"/>
      <c r="R18" s="116"/>
      <c r="S18" s="119"/>
      <c r="T18" s="116"/>
      <c r="U18" s="119"/>
      <c r="V18" s="116"/>
      <c r="W18" s="116"/>
      <c r="X18" s="116"/>
      <c r="Y18" s="119"/>
      <c r="Z18" s="116"/>
      <c r="AA18" s="119"/>
      <c r="AB18" s="116"/>
      <c r="AC18" s="119"/>
      <c r="AD18" s="116"/>
      <c r="AE18" s="119"/>
      <c r="AF18" s="116"/>
      <c r="AG18" s="116"/>
      <c r="AH18" s="119"/>
      <c r="AI18" s="116"/>
      <c r="AJ18" s="119"/>
      <c r="AK18" s="116"/>
      <c r="AL18" s="117"/>
      <c r="AM18" s="123"/>
      <c r="AN18" s="118"/>
    </row>
    <row r="19" spans="1:40" ht="15.75" x14ac:dyDescent="0.25">
      <c r="A19" s="29"/>
      <c r="B19" s="28"/>
      <c r="C19" s="28"/>
      <c r="D19" s="29"/>
      <c r="E19" s="29"/>
      <c r="F19" s="30"/>
      <c r="G19" s="29"/>
      <c r="H19" s="30"/>
      <c r="I19" s="30"/>
      <c r="J19" s="30"/>
      <c r="K19" s="29"/>
      <c r="L19" s="30"/>
      <c r="M19" s="30"/>
      <c r="N19" s="30"/>
      <c r="O19" s="109" t="s">
        <v>92</v>
      </c>
      <c r="P19" s="108"/>
      <c r="Q19" s="109"/>
      <c r="R19" s="109"/>
      <c r="S19" s="108"/>
      <c r="T19" s="109"/>
      <c r="U19" s="108"/>
      <c r="V19" s="30"/>
      <c r="W19" s="30"/>
      <c r="X19" s="30"/>
      <c r="Y19" s="29"/>
      <c r="Z19" s="30"/>
      <c r="AA19" s="29"/>
      <c r="AB19" s="30"/>
      <c r="AC19" s="108"/>
      <c r="AD19" s="109"/>
      <c r="AE19" s="108"/>
      <c r="AF19" s="109"/>
      <c r="AG19" s="109"/>
      <c r="AH19" s="108"/>
      <c r="AI19" s="109"/>
      <c r="AJ19" s="108"/>
      <c r="AK19" s="30"/>
      <c r="AL19" s="1"/>
      <c r="AM19" s="1"/>
      <c r="AN19" s="1"/>
    </row>
    <row r="20" spans="1:40" ht="15.75" x14ac:dyDescent="0.25">
      <c r="O20" s="110" t="s">
        <v>93</v>
      </c>
      <c r="P20" s="110"/>
      <c r="Q20" s="110"/>
      <c r="R20" s="110"/>
      <c r="S20" s="110"/>
      <c r="T20" s="110"/>
      <c r="U20" s="110"/>
      <c r="AC20" s="110"/>
      <c r="AD20" s="110"/>
      <c r="AE20" s="110"/>
      <c r="AF20" s="110"/>
      <c r="AG20" s="110"/>
      <c r="AH20" s="110"/>
      <c r="AI20" s="110"/>
      <c r="AJ20" s="110"/>
      <c r="AK20" s="115"/>
    </row>
    <row r="21" spans="1:40" s="110" customFormat="1" ht="15.75" customHeight="1" x14ac:dyDescent="0.25">
      <c r="N21" s="124" t="s">
        <v>94</v>
      </c>
      <c r="O21" s="124"/>
      <c r="P21" s="124"/>
      <c r="Q21" s="124"/>
      <c r="R21" s="124"/>
      <c r="S21" s="124"/>
      <c r="T21" s="124"/>
      <c r="U21" s="124"/>
      <c r="V21" s="124"/>
      <c r="W21" s="124"/>
      <c r="X21" s="124"/>
    </row>
    <row r="22" spans="1:40" s="110" customFormat="1" ht="15.75" x14ac:dyDescent="0.25"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</row>
    <row r="23" spans="1:40" s="110" customFormat="1" ht="15.75" x14ac:dyDescent="0.25"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</row>
    <row r="24" spans="1:40" s="110" customFormat="1" ht="15.75" x14ac:dyDescent="0.25"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</row>
    <row r="25" spans="1:40" s="110" customFormat="1" ht="15.75" x14ac:dyDescent="0.25"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</row>
    <row r="32" spans="1:40" x14ac:dyDescent="0.25">
      <c r="A32" s="114"/>
    </row>
  </sheetData>
  <sortState ref="A7:AN19">
    <sortCondition descending="1" ref="AM7:AM19"/>
  </sortState>
  <mergeCells count="3">
    <mergeCell ref="N21:X25"/>
    <mergeCell ref="A3:C3"/>
    <mergeCell ref="A1:AL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Comex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Admin</cp:lastModifiedBy>
  <cp:revision/>
  <dcterms:created xsi:type="dcterms:W3CDTF">2012-03-26T09:28:23Z</dcterms:created>
  <dcterms:modified xsi:type="dcterms:W3CDTF">2020-04-27T14:42:46Z</dcterms:modified>
</cp:coreProperties>
</file>